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4\ИЭСК ВЭС\ЗП Мод. здан. Приб, Оёк. РЭС\2. Документация\1.1.1 Обоснование НМЦД\"/>
    </mc:Choice>
  </mc:AlternateContent>
  <xr:revisionPtr revIDLastSave="0" documentId="13_ncr:1_{C0310ADB-9E5E-4E5B-B318-15673FBBD02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ка затрат" sheetId="1" r:id="rId1"/>
  </sheets>
  <definedNames>
    <definedName name="Print_Titles" localSheetId="0">'Сводка затрат'!#REF!</definedName>
    <definedName name="_xlnm.Print_Titles" localSheetId="0">'Сводка затрат'!$12:$12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N14" i="1" l="1"/>
  <c r="Q14" i="1" s="1"/>
  <c r="P16" i="1" l="1"/>
  <c r="O16" i="1"/>
  <c r="M16" i="1"/>
  <c r="L16" i="1"/>
  <c r="K16" i="1"/>
  <c r="J16" i="1"/>
  <c r="I16" i="1"/>
  <c r="H16" i="1"/>
  <c r="G16" i="1"/>
  <c r="F16" i="1"/>
  <c r="E16" i="1"/>
  <c r="D16" i="1"/>
  <c r="C15" i="1" l="1"/>
  <c r="N15" i="1" l="1"/>
  <c r="Q15" i="1" s="1"/>
  <c r="C16" i="1"/>
  <c r="Q16" i="1" l="1"/>
  <c r="N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Алексей</author>
    <author>Alex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3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3" authorId="0" shapeId="0" xr:uid="{00000000-0006-0000-0000-000009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3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3" authorId="0" shapeId="0" xr:uid="{00000000-0006-0000-0000-00000B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3" authorId="0" shapeId="0" xr:uid="{00000000-0006-0000-0000-00000C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3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I13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J1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K13" authorId="0" shapeId="0" xr:uid="{00000000-0006-0000-0000-000010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L13" authorId="0" shapeId="0" xr:uid="{00000000-0006-0000-0000-000011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M13" authorId="0" shapeId="0" xr:uid="{00000000-0006-0000-0000-000012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N13" authorId="0" shapeId="0" xr:uid="{00000000-0006-0000-0000-000013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O13" authorId="0" shapeId="0" xr:uid="{00000000-0006-0000-0000-000014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P13" authorId="0" shapeId="0" xr:uid="{00000000-0006-0000-0000-000015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Q13" authorId="0" shapeId="0" xr:uid="{00000000-0006-0000-0000-000016000000}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</commentList>
</comments>
</file>

<file path=xl/sharedStrings.xml><?xml version="1.0" encoding="utf-8"?>
<sst xmlns="http://schemas.openxmlformats.org/spreadsheetml/2006/main" count="28" uniqueCount="28">
  <si>
    <t>№ п.п.</t>
  </si>
  <si>
    <t>ТЗ</t>
  </si>
  <si>
    <t>ТЗМ</t>
  </si>
  <si>
    <t>ФОТ</t>
  </si>
  <si>
    <t>НР</t>
  </si>
  <si>
    <t>СП</t>
  </si>
  <si>
    <t>Сметная стоимость</t>
  </si>
  <si>
    <t>Трудозатраты</t>
  </si>
  <si>
    <t>Итого</t>
  </si>
  <si>
    <t>В том числе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</si>
  <si>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</si>
  <si>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</si>
  <si>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</si>
  <si>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</si>
  <si>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</si>
  <si>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</si>
  <si>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</si>
  <si>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СВОДКА ЗАТРАТ </t>
  </si>
  <si>
    <t>Всего по сводке затрат</t>
  </si>
  <si>
    <t>ИТОГО по СМР</t>
  </si>
  <si>
    <t>Итого (без НДС)</t>
  </si>
  <si>
    <t>ИТОГО прочие (ПИР)</t>
  </si>
  <si>
    <t>Доп. затраты (прочие)</t>
  </si>
  <si>
    <t>Лимит. Затраты (временные, зимние, непредвиденные)</t>
  </si>
  <si>
    <t>Заказчик: АО "ИЭСК" "ВЭС"</t>
  </si>
  <si>
    <t>Расчет составлен в уровне цен 1 квартал 2024 года.</t>
  </si>
  <si>
    <t>Наименование объекта: О_В157 "Проектно-изыскательские, строительно-монтажные, пусконаладочные работы, поставка оборудования по объекту: Строительство здания для энергосбытовой бригады Прибайкальского РЭС, площадью 50 кв.м"</t>
  </si>
  <si>
    <t>по объекту: О_В157 "Проектно-изыскательские, строительно-монтажные, пусконаладочные работы, поставка оборудования по объекту: Строительство здания для энергосбытовой бригады Прибайкальского РЭС, площадью 50 кв.м"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</si>
</sst>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7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4" fillId="0" borderId="0" xfId="0" applyFont="1"/>
    <xf numFmtId="0" fontId="4" fillId="0" borderId="0" xfId="2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" fillId="0" borderId="2" xfId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center" vertical="center"/>
    </xf>
    <xf numFmtId="0" fontId="1" fillId="0" borderId="2" xfId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43" fontId="1" fillId="0" borderId="2" xfId="3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3" fontId="1" fillId="0" borderId="2" xfId="1" applyNumberFormat="1" applyFont="1" applyBorder="1" applyAlignment="1">
      <alignment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3" fontId="1" fillId="2" borderId="2" xfId="1" applyNumberFormat="1" applyFont="1" applyFill="1" applyBorder="1" applyAlignment="1">
      <alignment vertical="top" wrapText="1"/>
    </xf>
    <xf numFmtId="0" fontId="4" fillId="0" borderId="0" xfId="2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4" fillId="0" borderId="0" xfId="2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</cellXfs>
  <cellStyles count="4">
    <cellStyle name="КС-3" xfId="1" xr:uid="{00000000-0005-0000-0000-000000000000}"/>
    <cellStyle name="Обычный" xfId="0" builtinId="0"/>
    <cellStyle name="Титул" xfId="2" xr:uid="{00000000-0005-0000-0000-000002000000}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S18"/>
  <sheetViews>
    <sheetView showGridLines="0" tabSelected="1" zoomScale="98" zoomScaleNormal="98" workbookViewId="0"/>
  </sheetViews>
  <sheetFormatPr defaultRowHeight="12.75" outlineLevelRow="1" x14ac:dyDescent="0.2"/>
  <cols>
    <col min="1" max="1" width="9.85546875" style="1" customWidth="1"/>
    <col min="2" max="2" width="22.140625" style="1" customWidth="1"/>
    <col min="3" max="3" width="12.7109375" style="1" customWidth="1"/>
    <col min="4" max="4" width="13" style="1" customWidth="1"/>
    <col min="5" max="5" width="12" style="1" customWidth="1"/>
    <col min="6" max="6" width="12.28515625" style="1" customWidth="1"/>
    <col min="7" max="7" width="13.28515625" style="1" customWidth="1"/>
    <col min="8" max="8" width="14.28515625" style="1" customWidth="1"/>
    <col min="9" max="9" width="9.7109375" style="1" customWidth="1"/>
    <col min="10" max="10" width="8.7109375" style="1" customWidth="1"/>
    <col min="11" max="12" width="12.7109375" style="1" customWidth="1"/>
    <col min="13" max="13" width="12.140625" style="1" customWidth="1"/>
    <col min="14" max="14" width="13.85546875" style="1" customWidth="1"/>
    <col min="15" max="15" width="12.85546875" style="1" customWidth="1"/>
    <col min="16" max="16" width="13.7109375" style="1" customWidth="1"/>
    <col min="17" max="17" width="14" style="1" customWidth="1"/>
    <col min="18" max="18" width="12.85546875" style="1" bestFit="1" customWidth="1"/>
    <col min="19" max="19" width="14.7109375" style="1" bestFit="1" customWidth="1"/>
    <col min="20" max="16384" width="9.140625" style="1"/>
  </cols>
  <sheetData>
    <row r="1" spans="1:19" ht="15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ht="15" x14ac:dyDescent="0.2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9" ht="58.5" customHeight="1" x14ac:dyDescent="0.2">
      <c r="A3" s="35" t="s">
        <v>26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</row>
    <row r="4" spans="1:19" ht="18" customHeight="1" x14ac:dyDescent="0.2">
      <c r="A4" s="5"/>
      <c r="B4" s="6"/>
      <c r="C4" s="6"/>
      <c r="D4" s="6"/>
      <c r="E4" s="6"/>
      <c r="F4" s="6"/>
      <c r="G4" s="6"/>
      <c r="H4" s="7"/>
      <c r="I4" s="4"/>
      <c r="J4" s="4"/>
      <c r="K4" s="4"/>
      <c r="L4" s="4"/>
      <c r="M4" s="4"/>
      <c r="N4" s="4"/>
      <c r="O4" s="4"/>
      <c r="P4" s="4"/>
      <c r="Q4" s="4"/>
    </row>
    <row r="5" spans="1:19" ht="18" customHeight="1" x14ac:dyDescent="0.25">
      <c r="A5" s="33" t="s">
        <v>17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9" ht="54.75" customHeight="1" x14ac:dyDescent="0.2">
      <c r="A6" s="34" t="s">
        <v>27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9" ht="18" hidden="1" customHeight="1" outlineLevel="1" x14ac:dyDescent="0.2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9" ht="18" customHeight="1" collapsed="1" x14ac:dyDescent="0.2">
      <c r="A8" s="4" t="s">
        <v>25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9" ht="23.25" customHeight="1" x14ac:dyDescent="0.2">
      <c r="A9" s="36" t="s">
        <v>0</v>
      </c>
      <c r="B9" s="38" t="s">
        <v>11</v>
      </c>
      <c r="C9" s="37" t="s">
        <v>6</v>
      </c>
      <c r="D9" s="37"/>
      <c r="E9" s="37"/>
      <c r="F9" s="37"/>
      <c r="G9" s="37"/>
      <c r="H9" s="37"/>
      <c r="I9" s="37" t="s">
        <v>7</v>
      </c>
      <c r="J9" s="37"/>
      <c r="K9" s="32" t="s">
        <v>3</v>
      </c>
      <c r="L9" s="32" t="s">
        <v>4</v>
      </c>
      <c r="M9" s="32" t="s">
        <v>5</v>
      </c>
      <c r="N9" s="32" t="s">
        <v>8</v>
      </c>
      <c r="O9" s="32" t="s">
        <v>23</v>
      </c>
      <c r="P9" s="38" t="s">
        <v>22</v>
      </c>
      <c r="Q9" s="32" t="s">
        <v>20</v>
      </c>
    </row>
    <row r="10" spans="1:19" ht="20.25" customHeight="1" x14ac:dyDescent="0.2">
      <c r="A10" s="36"/>
      <c r="B10" s="39"/>
      <c r="C10" s="32" t="s">
        <v>12</v>
      </c>
      <c r="D10" s="32" t="s">
        <v>9</v>
      </c>
      <c r="E10" s="32"/>
      <c r="F10" s="32"/>
      <c r="G10" s="32"/>
      <c r="H10" s="32"/>
      <c r="I10" s="32" t="s">
        <v>1</v>
      </c>
      <c r="J10" s="32" t="s">
        <v>2</v>
      </c>
      <c r="K10" s="32"/>
      <c r="L10" s="32"/>
      <c r="M10" s="32"/>
      <c r="N10" s="32"/>
      <c r="O10" s="32"/>
      <c r="P10" s="39"/>
      <c r="Q10" s="32"/>
    </row>
    <row r="11" spans="1:19" ht="47.25" customHeight="1" x14ac:dyDescent="0.2">
      <c r="A11" s="36"/>
      <c r="B11" s="40"/>
      <c r="C11" s="32"/>
      <c r="D11" s="9" t="s">
        <v>13</v>
      </c>
      <c r="E11" s="9" t="s">
        <v>14</v>
      </c>
      <c r="F11" s="9" t="s">
        <v>15</v>
      </c>
      <c r="G11" s="9" t="s">
        <v>10</v>
      </c>
      <c r="H11" s="9" t="s">
        <v>16</v>
      </c>
      <c r="I11" s="32"/>
      <c r="J11" s="32"/>
      <c r="K11" s="32"/>
      <c r="L11" s="32"/>
      <c r="M11" s="32"/>
      <c r="N11" s="32"/>
      <c r="O11" s="32"/>
      <c r="P11" s="40"/>
      <c r="Q11" s="32"/>
    </row>
    <row r="12" spans="1:19" ht="18" customHeight="1" x14ac:dyDescent="0.2">
      <c r="A12" s="8">
        <v>1</v>
      </c>
      <c r="B12" s="8">
        <v>2</v>
      </c>
      <c r="C12" s="9">
        <v>3</v>
      </c>
      <c r="D12" s="8">
        <v>4</v>
      </c>
      <c r="E12" s="9">
        <v>5</v>
      </c>
      <c r="F12" s="8">
        <v>6</v>
      </c>
      <c r="G12" s="9">
        <v>7</v>
      </c>
      <c r="H12" s="8">
        <v>8</v>
      </c>
      <c r="I12" s="9">
        <v>9</v>
      </c>
      <c r="J12" s="8">
        <v>10</v>
      </c>
      <c r="K12" s="9">
        <v>11</v>
      </c>
      <c r="L12" s="8">
        <v>12</v>
      </c>
      <c r="M12" s="9">
        <v>13</v>
      </c>
      <c r="N12" s="8">
        <v>14</v>
      </c>
      <c r="O12" s="8">
        <v>15</v>
      </c>
      <c r="P12" s="9">
        <v>16</v>
      </c>
      <c r="Q12" s="8">
        <v>17</v>
      </c>
    </row>
    <row r="13" spans="1:19" s="2" customFormat="1" hidden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1:19" s="2" customFormat="1" x14ac:dyDescent="0.2">
      <c r="A14" s="18">
        <v>1</v>
      </c>
      <c r="B14" s="15" t="s">
        <v>19</v>
      </c>
      <c r="C14" s="19">
        <f>D14+E14+G14+H14+F14</f>
        <v>3390862.11</v>
      </c>
      <c r="D14" s="19">
        <v>600258.72</v>
      </c>
      <c r="E14" s="19">
        <v>139604.35999999999</v>
      </c>
      <c r="F14" s="19">
        <v>48791.5</v>
      </c>
      <c r="G14" s="19">
        <v>2423778.94</v>
      </c>
      <c r="H14" s="19">
        <v>178428.59</v>
      </c>
      <c r="I14" s="21">
        <v>1372.9</v>
      </c>
      <c r="J14" s="21">
        <v>83.27</v>
      </c>
      <c r="K14" s="20">
        <v>649050.22</v>
      </c>
      <c r="L14" s="20">
        <v>632225.4</v>
      </c>
      <c r="M14" s="20">
        <v>362529.87</v>
      </c>
      <c r="N14" s="29">
        <f>C14+L14+M14</f>
        <v>4385617.38</v>
      </c>
      <c r="O14" s="30">
        <v>0</v>
      </c>
      <c r="P14" s="23">
        <v>38234</v>
      </c>
      <c r="Q14" s="24">
        <f>N14+O14+P14</f>
        <v>4423851.38</v>
      </c>
      <c r="S14" s="17"/>
    </row>
    <row r="15" spans="1:19" s="2" customFormat="1" x14ac:dyDescent="0.2">
      <c r="A15" s="18">
        <v>2</v>
      </c>
      <c r="B15" s="15" t="s">
        <v>21</v>
      </c>
      <c r="C15" s="23">
        <f>D15+E15+G15+H15</f>
        <v>680000</v>
      </c>
      <c r="D15" s="23">
        <v>680000</v>
      </c>
      <c r="E15" s="23"/>
      <c r="F15" s="23"/>
      <c r="G15" s="15"/>
      <c r="H15" s="15"/>
      <c r="I15" s="22"/>
      <c r="J15" s="22"/>
      <c r="K15" s="23">
        <v>680000</v>
      </c>
      <c r="L15" s="23">
        <v>0</v>
      </c>
      <c r="M15" s="23">
        <v>0</v>
      </c>
      <c r="N15" s="29">
        <f t="shared" ref="N15" si="0">C15+L15+M15</f>
        <v>680000</v>
      </c>
      <c r="O15" s="28">
        <v>0</v>
      </c>
      <c r="P15" s="27"/>
      <c r="Q15" s="24">
        <f>N15+O15+P15</f>
        <v>680000</v>
      </c>
      <c r="S15" s="17"/>
    </row>
    <row r="16" spans="1:19" s="2" customFormat="1" x14ac:dyDescent="0.2">
      <c r="A16" s="25"/>
      <c r="B16" s="26" t="s">
        <v>18</v>
      </c>
      <c r="C16" s="16">
        <f t="shared" ref="C16:Q16" si="1">SUM(C14:C15)</f>
        <v>4070862.11</v>
      </c>
      <c r="D16" s="23">
        <f t="shared" si="1"/>
        <v>1280258.72</v>
      </c>
      <c r="E16" s="23">
        <f t="shared" si="1"/>
        <v>139604.35999999999</v>
      </c>
      <c r="F16" s="23">
        <f t="shared" si="1"/>
        <v>48791.5</v>
      </c>
      <c r="G16" s="23">
        <f t="shared" si="1"/>
        <v>2423778.94</v>
      </c>
      <c r="H16" s="23">
        <f t="shared" si="1"/>
        <v>178428.59</v>
      </c>
      <c r="I16" s="23">
        <f t="shared" si="1"/>
        <v>1372.9</v>
      </c>
      <c r="J16" s="23">
        <f t="shared" si="1"/>
        <v>83.27</v>
      </c>
      <c r="K16" s="23">
        <f t="shared" si="1"/>
        <v>1329050.22</v>
      </c>
      <c r="L16" s="23">
        <f t="shared" si="1"/>
        <v>632225.4</v>
      </c>
      <c r="M16" s="23">
        <f t="shared" si="1"/>
        <v>362529.87</v>
      </c>
      <c r="N16" s="23">
        <f t="shared" si="1"/>
        <v>5065617.38</v>
      </c>
      <c r="O16" s="23">
        <f t="shared" si="1"/>
        <v>0</v>
      </c>
      <c r="P16" s="23">
        <f t="shared" si="1"/>
        <v>38234</v>
      </c>
      <c r="Q16" s="23">
        <f t="shared" si="1"/>
        <v>5103851.38</v>
      </c>
      <c r="R16" s="17"/>
      <c r="S16" s="17"/>
    </row>
    <row r="17" spans="1:6" s="2" customFormat="1" x14ac:dyDescent="0.2">
      <c r="A17" s="10"/>
      <c r="B17" s="11"/>
      <c r="C17" s="12"/>
      <c r="D17" s="13"/>
      <c r="E17" s="13"/>
      <c r="F17" s="14"/>
    </row>
    <row r="18" spans="1:6" x14ac:dyDescent="0.2">
      <c r="A18" s="3"/>
    </row>
  </sheetData>
  <mergeCells count="20">
    <mergeCell ref="D10:H10"/>
    <mergeCell ref="N9:N11"/>
    <mergeCell ref="O9:O11"/>
    <mergeCell ref="K9:K11"/>
    <mergeCell ref="A2:Q2"/>
    <mergeCell ref="L9:L11"/>
    <mergeCell ref="M9:M11"/>
    <mergeCell ref="A5:Q5"/>
    <mergeCell ref="A6:Q6"/>
    <mergeCell ref="A3:Q3"/>
    <mergeCell ref="A9:A11"/>
    <mergeCell ref="C10:C11"/>
    <mergeCell ref="C9:H9"/>
    <mergeCell ref="P9:P11"/>
    <mergeCell ref="Q9:Q11"/>
    <mergeCell ref="I9:J9"/>
    <mergeCell ref="I10:I11"/>
    <mergeCell ref="J10:J11"/>
    <mergeCell ref="A7:Q7"/>
    <mergeCell ref="B9:B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scale="65" orientation="landscape" r:id="rId1"/>
  <headerFooter alignWithMargins="0">
    <oddHeader>&amp;LГранд-СМЕТА</oddHeader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Сводка затрат</vt:lpstr>
      <vt:lpstr>'Сводка затрат'!Заголовки_для_печати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Yuryshev Aleksandr</cp:lastModifiedBy>
  <cp:lastPrinted>2022-01-26T05:55:43Z</cp:lastPrinted>
  <dcterms:created xsi:type="dcterms:W3CDTF">2002-08-29T05:21:43Z</dcterms:created>
  <dcterms:modified xsi:type="dcterms:W3CDTF">2024-04-19T03:00:47Z</dcterms:modified>
</cp:coreProperties>
</file>